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расходов'!$17:$17</definedName>
    <definedName name="LAST_CELL" localSheetId="0">'Роспись расходов'!#REF!</definedName>
    <definedName name="_xlnm.Print_Area" localSheetId="0">'Роспись расходов'!$A$1:$H$45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1"/>
  <c r="F74"/>
  <c r="F67"/>
  <c r="H101" l="1"/>
  <c r="H100" s="1"/>
  <c r="H99" s="1"/>
  <c r="H98" s="1"/>
  <c r="G101"/>
  <c r="G100" s="1"/>
  <c r="G99" s="1"/>
  <c r="G98" s="1"/>
  <c r="F101"/>
  <c r="F100" s="1"/>
  <c r="F99" s="1"/>
  <c r="F98" s="1"/>
  <c r="H95"/>
  <c r="H94" s="1"/>
  <c r="H93" s="1"/>
  <c r="G95"/>
  <c r="G94" s="1"/>
  <c r="G93" s="1"/>
  <c r="F95"/>
  <c r="F94" s="1"/>
  <c r="F93" s="1"/>
  <c r="H91"/>
  <c r="H90" s="1"/>
  <c r="H89" s="1"/>
  <c r="G91"/>
  <c r="G90" s="1"/>
  <c r="G89" s="1"/>
  <c r="F91"/>
  <c r="F90" s="1"/>
  <c r="F89" s="1"/>
  <c r="H86"/>
  <c r="H85" s="1"/>
  <c r="H84" s="1"/>
  <c r="G86"/>
  <c r="G85" s="1"/>
  <c r="G84" s="1"/>
  <c r="F86"/>
  <c r="F85"/>
  <c r="F84" s="1"/>
  <c r="H81"/>
  <c r="H80" s="1"/>
  <c r="H79" s="1"/>
  <c r="G81"/>
  <c r="G80" s="1"/>
  <c r="G79" s="1"/>
  <c r="F81"/>
  <c r="F80" s="1"/>
  <c r="F79" s="1"/>
  <c r="H76"/>
  <c r="H75" s="1"/>
  <c r="G76"/>
  <c r="G75" s="1"/>
  <c r="F76"/>
  <c r="F75" s="1"/>
  <c r="H72"/>
  <c r="H71" s="1"/>
  <c r="H70" s="1"/>
  <c r="G72"/>
  <c r="G71" s="1"/>
  <c r="G70" s="1"/>
  <c r="F72"/>
  <c r="F71"/>
  <c r="F70" s="1"/>
  <c r="H67"/>
  <c r="H66" s="1"/>
  <c r="H65" s="1"/>
  <c r="G67"/>
  <c r="G66" s="1"/>
  <c r="G65" s="1"/>
  <c r="F66"/>
  <c r="F65" s="1"/>
  <c r="H63"/>
  <c r="H62" s="1"/>
  <c r="H61" s="1"/>
  <c r="H60" s="1"/>
  <c r="G63"/>
  <c r="G62" s="1"/>
  <c r="G61" s="1"/>
  <c r="F63"/>
  <c r="F62" s="1"/>
  <c r="F61" s="1"/>
  <c r="H57"/>
  <c r="H56" s="1"/>
  <c r="H55" s="1"/>
  <c r="G57"/>
  <c r="G56" s="1"/>
  <c r="G55" s="1"/>
  <c r="F57"/>
  <c r="F56" s="1"/>
  <c r="F55" s="1"/>
  <c r="H53"/>
  <c r="H52" s="1"/>
  <c r="H51" s="1"/>
  <c r="G53"/>
  <c r="G52" s="1"/>
  <c r="G51" s="1"/>
  <c r="F53"/>
  <c r="F52" s="1"/>
  <c r="F51" s="1"/>
  <c r="H48"/>
  <c r="H47" s="1"/>
  <c r="H46" s="1"/>
  <c r="G48"/>
  <c r="G47" s="1"/>
  <c r="G46" s="1"/>
  <c r="F48"/>
  <c r="F47" s="1"/>
  <c r="F46" s="1"/>
  <c r="H42"/>
  <c r="H41" s="1"/>
  <c r="G42"/>
  <c r="G41" s="1"/>
  <c r="F42"/>
  <c r="F41" s="1"/>
  <c r="H38"/>
  <c r="H37" s="1"/>
  <c r="G38"/>
  <c r="G37" s="1"/>
  <c r="F38"/>
  <c r="F37" s="1"/>
  <c r="H33"/>
  <c r="G33"/>
  <c r="G32" s="1"/>
  <c r="F33"/>
  <c r="F32" s="1"/>
  <c r="H28"/>
  <c r="H27" s="1"/>
  <c r="H26" s="1"/>
  <c r="G28"/>
  <c r="F28"/>
  <c r="F27" s="1"/>
  <c r="F26" s="1"/>
  <c r="H24"/>
  <c r="H23" s="1"/>
  <c r="H22" s="1"/>
  <c r="G24"/>
  <c r="G23" s="1"/>
  <c r="G22" s="1"/>
  <c r="F24"/>
  <c r="G27" l="1"/>
  <c r="G26" s="1"/>
  <c r="G21"/>
  <c r="H32"/>
  <c r="H31" s="1"/>
  <c r="H21"/>
  <c r="H20" s="1"/>
  <c r="H19" s="1"/>
  <c r="F23"/>
  <c r="F22" s="1"/>
  <c r="F21"/>
  <c r="H88"/>
  <c r="G31"/>
  <c r="G60"/>
  <c r="G78"/>
  <c r="F88"/>
  <c r="F78"/>
  <c r="F31"/>
  <c r="H78"/>
  <c r="G88"/>
  <c r="G20" l="1"/>
  <c r="G19" s="1"/>
  <c r="F20"/>
  <c r="F19" s="1"/>
</calcChain>
</file>

<file path=xl/sharedStrings.xml><?xml version="1.0" encoding="utf-8"?>
<sst xmlns="http://schemas.openxmlformats.org/spreadsheetml/2006/main" count="326" uniqueCount="113">
  <si>
    <t>Наименование показателя</t>
  </si>
  <si>
    <t>Раздел</t>
  </si>
  <si>
    <t>Подраздел</t>
  </si>
  <si>
    <t>2025 год</t>
  </si>
  <si>
    <t>2026 год</t>
  </si>
  <si>
    <t>2027 год</t>
  </si>
  <si>
    <t>(рублей)</t>
  </si>
  <si>
    <t>Приложение 2</t>
  </si>
  <si>
    <t>к Решению Собрания депутатов</t>
  </si>
  <si>
    <t>ВСЕГО:</t>
  </si>
  <si>
    <t/>
  </si>
  <si>
    <t>Увельского муниципального округа</t>
  </si>
  <si>
    <t>Челябинской области</t>
  </si>
  <si>
    <t>к Решению Совета депутатов</t>
  </si>
  <si>
    <t>на 2025 год и на плановый период 2026 и 2027 годов"</t>
  </si>
  <si>
    <t xml:space="preserve">и непрограммным направлениям деятельности), группам (подгруппам) видов расходов, разделам и подразделам классификации расходов бюджетов бюджетной системы Российской Федерации на 2025 год и на плановый период 2026 и 2027 годов </t>
  </si>
  <si>
    <t>01</t>
  </si>
  <si>
    <t>04</t>
  </si>
  <si>
    <t>Целевая статья</t>
  </si>
  <si>
    <t>Группа (подруппа) вида расходов</t>
  </si>
  <si>
    <t>Программа"Устойчивое развитие Хуторского сельского поселения"</t>
  </si>
  <si>
    <t>0100000000</t>
  </si>
  <si>
    <t>Подпрограмма "Развитие муниципального управления сельского поселения"</t>
  </si>
  <si>
    <t>0120000000</t>
  </si>
  <si>
    <t>Пенсии за выслугу лет муниципальным служащим сельского поселения</t>
  </si>
  <si>
    <t>0120011100</t>
  </si>
  <si>
    <t>Социальное обеспечение и иные выплаты населению</t>
  </si>
  <si>
    <t>300</t>
  </si>
  <si>
    <t>СОЦИАЛЬНАЯ ПОЛИТИКА</t>
  </si>
  <si>
    <t>10</t>
  </si>
  <si>
    <t>Социальное обеспечение населения</t>
  </si>
  <si>
    <t>312</t>
  </si>
  <si>
    <t>03</t>
  </si>
  <si>
    <t>Высшее должностное лицо органа местного самоуправления</t>
  </si>
  <si>
    <t>0120020300</t>
  </si>
  <si>
    <t>Расходы на выплаты персоналу в целях обеспечения выполнения функций (муниципальными) органами, казенными учреждениями, органами управления внебюджетными фондами</t>
  </si>
  <si>
    <t>100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</si>
  <si>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</si>
  <si>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</si>
  <si>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121</t>
  </si>
  <si>
    <t>02</t>
  </si>
  <si>
    <t>129</t>
  </si>
  <si>
    <t>Финансовое обеспечение выполнения функций органов местного самоуправления</t>
  </si>
  <si>
    <t>0120020400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</si>
  <si>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</si>
  <si>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123</t>
  </si>
  <si>
    <t>Закупка товаров, работ и услуг для обеспечения государственных (муниципальных) нужд</t>
  </si>
  <si>
    <t>200</t>
  </si>
  <si>
    <t>244</t>
  </si>
  <si>
    <t>247</t>
  </si>
  <si>
    <t>Иные бюджетные ассигнования</t>
  </si>
  <si>
    <t>800</t>
  </si>
  <si>
    <t>851</t>
  </si>
  <si>
    <t>852</t>
  </si>
  <si>
    <t>853</t>
  </si>
  <si>
    <t>Председатель представительного органа местного самоуправления</t>
  </si>
  <si>
    <t>0120021110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</si>
  <si>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</si>
  <si>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мероприятия по реализации функций органа местного самоуправления</t>
  </si>
  <si>
    <t>0120021510</t>
  </si>
  <si>
    <t>0120021500</t>
  </si>
  <si>
    <t>Другие общегосударственные вопросы</t>
  </si>
  <si>
    <t>13</t>
  </si>
  <si>
    <t>На осуществление первичного воинского учета на территориях, где отсутствуют военные комиссариаты</t>
  </si>
  <si>
    <t>0120051180</t>
  </si>
  <si>
    <t>НАЦИОНАЛЬНАЯ ОБОРОНА</t>
  </si>
  <si>
    <t>Мобилизационная и вневойсковая подготовка</t>
  </si>
  <si>
    <t>Подпрограмма "Реализация переданных полномочий"</t>
  </si>
  <si>
    <t>0130000000</t>
  </si>
  <si>
    <t>Дорожная деятельность в отношении автомобильных дорог местного значения</t>
  </si>
  <si>
    <t>0130006200</t>
  </si>
  <si>
    <t>НАЦИОНАЛЬНАЯ ЭКОНОМИКА</t>
  </si>
  <si>
    <t>Дорожное хозяйство (дорожные фонды)</t>
  </si>
  <si>
    <t>09</t>
  </si>
  <si>
    <t>Организация в границах поселений электро-, тепло-, водоснабжения и водоотведения</t>
  </si>
  <si>
    <t>0130006210</t>
  </si>
  <si>
    <t>ЖИЛИЩНО-КОММУНАЛЬНОЕ ХОЗЯЙСТВО</t>
  </si>
  <si>
    <t>05</t>
  </si>
  <si>
    <t>Коммунальное хозяйство</t>
  </si>
  <si>
    <t>Содержание мест захоронения</t>
  </si>
  <si>
    <t>0130006220</t>
  </si>
  <si>
    <t>Благоустройство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</si>
  <si>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</si>
  <si>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0130006240</t>
  </si>
  <si>
    <t>ОХРАНА ОКРУЖАЮЩЕЙ СРЕДЫ</t>
  </si>
  <si>
    <t>06</t>
  </si>
  <si>
    <t>Другие вопросы в области охраны окружающей среды</t>
  </si>
  <si>
    <t>Подпрограмма "Благоустройство сельского поселения"</t>
  </si>
  <si>
    <t>0140000000</t>
  </si>
  <si>
    <t>Уличное освещение</t>
  </si>
  <si>
    <t>0140006920</t>
  </si>
  <si>
    <t>Благоустройство сельского поселения</t>
  </si>
  <si>
    <t>0140006930</t>
  </si>
  <si>
    <t>Подпрограмма "Обеспечение первичных мер пожарной безопасности на территории сельского поселения"</t>
  </si>
  <si>
    <t>0150000000</t>
  </si>
  <si>
    <t>На обеспечение первичных мер пожарной безопасности сельских поселений за счет средств областного бюджета</t>
  </si>
  <si>
    <t>01500S6140</t>
  </si>
  <si>
    <t>НАЦИОНАЛЬНАЯ БЕЗОПАСНОСТЬ И ПРАВООХРАНИТЕЛЬНАЯ ДЕЯТЕЛЬНОСТЬ</t>
  </si>
  <si>
    <t>Обеспечение пожарной безопасности</t>
  </si>
  <si>
    <t>Обеспечение первичных мер пожарной безопасности</t>
  </si>
  <si>
    <t>0150006900</t>
  </si>
  <si>
    <t>Непрограммные направления деятельности</t>
  </si>
  <si>
    <t>9900000000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</si>
  <si>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</si>
  <si>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9900099061</t>
  </si>
  <si>
    <t>Приложение 3</t>
  </si>
  <si>
    <t>Хуторского сельского поселения</t>
  </si>
  <si>
    <t xml:space="preserve">"О бюджете Хуторского сельского поселения </t>
  </si>
  <si>
    <t>от "23"декабря 2024 г. № 23</t>
  </si>
  <si>
    <t xml:space="preserve">Распределение бюджетных ассигнований по целевым статьям (муниципальным программам Хуторского сельского поселения      </t>
  </si>
  <si>
    <t>811</t>
  </si>
  <si>
    <t>Условно утвержденные расходы</t>
  </si>
  <si>
    <t>от "25" декабря 2025 г. №95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</si>
</sst>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49" fontId="1" fillId="0" borderId="4" xfId="0" applyNumberFormat="1" applyFont="1" applyBorder="1" applyAlignment="1" applyProtection="1"/>
    <xf numFmtId="0" fontId="4" fillId="0" borderId="0" xfId="0" applyFont="1"/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4" fontId="4" fillId="0" borderId="0" xfId="0" applyNumberFormat="1" applyFont="1"/>
    <xf numFmtId="0" fontId="1" fillId="0" borderId="0" xfId="0" applyFont="1" applyAlignment="1"/>
    <xf numFmtId="0" fontId="6" fillId="0" borderId="0" xfId="0" applyFont="1" applyAlignment="1">
      <alignment horizontal="right"/>
    </xf>
    <xf numFmtId="0" fontId="1" fillId="2" borderId="0" xfId="0" applyFont="1" applyFill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center"/>
    </xf>
    <xf numFmtId="4" fontId="8" fillId="0" borderId="3" xfId="0" applyNumberFormat="1" applyFont="1" applyBorder="1" applyAlignment="1" applyProtection="1">
      <alignment horizontal="right" wrapText="1"/>
    </xf>
    <xf numFmtId="49" fontId="1" fillId="0" borderId="3" xfId="0" applyNumberFormat="1" applyFont="1" applyBorder="1" applyAlignment="1" applyProtection="1">
      <alignment horizontal="left" vertical="top" wrapText="1"/>
    </xf>
    <xf numFmtId="49" fontId="1" fillId="0" borderId="3" xfId="0" applyNumberFormat="1" applyFont="1" applyBorder="1" applyAlignment="1" applyProtection="1">
      <alignment horizontal="center" vertical="top" wrapText="1"/>
    </xf>
    <xf numFmtId="4" fontId="8" fillId="2" borderId="3" xfId="0" applyNumberFormat="1" applyFont="1" applyFill="1" applyBorder="1" applyAlignment="1" applyProtection="1">
      <alignment horizontal="right" wrapText="1"/>
    </xf>
    <xf numFmtId="49" fontId="3" fillId="0" borderId="3" xfId="0" applyNumberFormat="1" applyFont="1" applyBorder="1" applyAlignment="1" applyProtection="1">
      <alignment horizontal="left" vertical="top" wrapText="1"/>
    </xf>
    <xf numFmtId="49" fontId="3" fillId="0" borderId="3" xfId="0" applyNumberFormat="1" applyFont="1" applyBorder="1" applyAlignment="1" applyProtection="1">
      <alignment horizontal="center" vertical="top" wrapText="1"/>
    </xf>
    <xf numFmtId="4" fontId="8" fillId="0" borderId="3" xfId="0" applyNumberFormat="1" applyFont="1" applyBorder="1" applyAlignment="1" applyProtection="1">
      <alignment horizontal="right" vertical="top" wrapText="1"/>
    </xf>
    <xf numFmtId="49" fontId="9" fillId="0" borderId="3" xfId="0" applyNumberFormat="1" applyFont="1" applyBorder="1" applyAlignment="1" applyProtection="1">
      <alignment horizontal="center" vertical="top" wrapText="1"/>
    </xf>
    <xf numFmtId="4" fontId="1" fillId="0" borderId="3" xfId="0" applyNumberFormat="1" applyFont="1" applyBorder="1" applyAlignment="1" applyProtection="1">
      <alignment horizontal="right" vertical="top" wrapText="1"/>
    </xf>
    <xf numFmtId="49" fontId="1" fillId="0" borderId="5" xfId="0" applyNumberFormat="1" applyFont="1" applyBorder="1" applyAlignment="1" applyProtection="1">
      <alignment horizontal="left" vertical="top" wrapText="1"/>
    </xf>
    <xf numFmtId="49" fontId="1" fillId="0" borderId="5" xfId="0" applyNumberFormat="1" applyFont="1" applyBorder="1" applyAlignment="1" applyProtection="1">
      <alignment horizontal="center" vertical="top" wrapText="1"/>
    </xf>
    <xf numFmtId="4" fontId="1" fillId="2" borderId="5" xfId="0" applyNumberFormat="1" applyFont="1" applyFill="1" applyBorder="1" applyAlignment="1" applyProtection="1">
      <alignment horizontal="right" vertical="top" wrapText="1"/>
    </xf>
    <xf numFmtId="4" fontId="10" fillId="2" borderId="5" xfId="0" applyNumberFormat="1" applyFont="1" applyFill="1" applyBorder="1" applyAlignment="1" applyProtection="1">
      <alignment horizontal="right" vertical="top" wrapText="1"/>
    </xf>
    <xf numFmtId="49" fontId="1" fillId="0" borderId="7" xfId="0" applyNumberFormat="1" applyFont="1" applyBorder="1" applyAlignment="1" applyProtection="1">
      <alignment horizontal="left" vertical="top" wrapText="1"/>
    </xf>
    <xf numFmtId="49" fontId="1" fillId="0" borderId="7" xfId="0" applyNumberFormat="1" applyFont="1" applyBorder="1" applyAlignment="1" applyProtection="1">
      <alignment horizontal="center" vertical="top" wrapText="1"/>
    </xf>
    <xf numFmtId="4" fontId="1" fillId="2" borderId="7" xfId="0" applyNumberFormat="1" applyFont="1" applyFill="1" applyBorder="1" applyAlignment="1" applyProtection="1">
      <alignment horizontal="right" vertical="top" wrapText="1"/>
    </xf>
    <xf numFmtId="4" fontId="10" fillId="0" borderId="3" xfId="0" applyNumberFormat="1" applyFont="1" applyBorder="1" applyAlignment="1" applyProtection="1">
      <alignment horizontal="right" vertical="top" wrapText="1"/>
    </xf>
    <xf numFmtId="4" fontId="10" fillId="2" borderId="7" xfId="0" applyNumberFormat="1" applyFont="1" applyFill="1" applyBorder="1" applyAlignment="1" applyProtection="1">
      <alignment horizontal="right" vertical="top" wrapText="1"/>
    </xf>
    <xf numFmtId="4" fontId="10" fillId="2" borderId="3" xfId="0" applyNumberFormat="1" applyFont="1" applyFill="1" applyBorder="1" applyAlignment="1" applyProtection="1">
      <alignment horizontal="right" vertical="top" wrapText="1"/>
    </xf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8" fillId="0" borderId="6" xfId="0" applyNumberFormat="1" applyFont="1" applyBorder="1" applyAlignment="1" applyProtection="1">
      <alignment horizontal="right" vertical="top" wrapText="1"/>
    </xf>
    <xf numFmtId="4" fontId="1" fillId="0" borderId="7" xfId="0" applyNumberFormat="1" applyFont="1" applyBorder="1" applyAlignment="1" applyProtection="1">
      <alignment horizontal="right" vertical="top" wrapText="1"/>
    </xf>
    <xf numFmtId="4" fontId="1" fillId="2" borderId="3" xfId="0" applyNumberFormat="1" applyFont="1" applyFill="1" applyBorder="1" applyAlignment="1" applyProtection="1">
      <alignment horizontal="right" vertical="top" wrapText="1"/>
    </xf>
    <xf numFmtId="49" fontId="11" fillId="0" borderId="3" xfId="0" applyNumberFormat="1" applyFont="1" applyBorder="1" applyAlignment="1" applyProtection="1">
      <alignment horizontal="center" vertical="top" wrapText="1"/>
    </xf>
    <xf numFmtId="4" fontId="3" fillId="0" borderId="3" xfId="0" applyNumberFormat="1" applyFont="1" applyBorder="1" applyAlignment="1" applyProtection="1">
      <alignment horizontal="right" vertical="top" wrapText="1"/>
    </xf>
    <xf numFmtId="0" fontId="1" fillId="0" borderId="3" xfId="0" applyFont="1" applyBorder="1"/>
    <xf numFmtId="2" fontId="1" fillId="0" borderId="3" xfId="0" applyNumberFormat="1" applyFont="1" applyBorder="1"/>
    <xf numFmtId="49" fontId="10" fillId="0" borderId="3" xfId="0" applyNumberFormat="1" applyFont="1" applyBorder="1" applyAlignment="1" applyProtection="1">
      <alignment horizontal="center" vertical="top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abSelected="1" zoomScaleSheetLayoutView="110" workbookViewId="0">
      <selection activeCell="F5" sqref="F5:H5"/>
    </sheetView>
  </sheetViews>
  <sheetFormatPr defaultRowHeight="12.75" customHeight="1"/>
  <cols>
    <col min="1" max="1" width="46.140625" style="3" customWidth="1"/>
    <col min="2" max="2" width="13.42578125" style="3" customWidth="1"/>
    <col min="3" max="3" width="7.28515625" style="3" customWidth="1"/>
    <col min="4" max="4" width="7" style="3" customWidth="1"/>
    <col min="5" max="5" width="8.5703125" style="3" customWidth="1"/>
    <col min="6" max="6" width="13.85546875" style="3" customWidth="1"/>
    <col min="7" max="8" width="14.42578125" style="3" customWidth="1"/>
    <col min="9" max="9" width="3.140625" style="3" customWidth="1"/>
    <col min="10" max="10" width="15.42578125" bestFit="1" customWidth="1"/>
  </cols>
  <sheetData>
    <row r="1" spans="1:9">
      <c r="A1" s="1"/>
      <c r="B1" s="2"/>
      <c r="C1" s="5"/>
      <c r="D1" s="9"/>
      <c r="E1" s="9"/>
      <c r="F1" s="9"/>
      <c r="G1" s="9"/>
      <c r="H1" s="9" t="s">
        <v>7</v>
      </c>
    </row>
    <row r="2" spans="1:9">
      <c r="A2" s="15"/>
      <c r="C2" s="1"/>
      <c r="D2" s="9"/>
      <c r="E2" s="9"/>
      <c r="F2" s="51" t="s">
        <v>8</v>
      </c>
      <c r="G2" s="51"/>
      <c r="H2" s="51"/>
    </row>
    <row r="3" spans="1:9" ht="12.75" customHeight="1">
      <c r="D3" s="10"/>
      <c r="E3" s="10"/>
      <c r="F3" s="52" t="s">
        <v>11</v>
      </c>
      <c r="G3" s="52"/>
      <c r="H3" s="52"/>
    </row>
    <row r="4" spans="1:9" ht="12.75" customHeight="1">
      <c r="D4" s="10"/>
      <c r="E4" s="10"/>
      <c r="F4" s="10"/>
      <c r="G4" s="52" t="s">
        <v>12</v>
      </c>
      <c r="H4" s="52"/>
    </row>
    <row r="5" spans="1:9" ht="12.75" customHeight="1">
      <c r="D5" s="10"/>
      <c r="E5" s="10"/>
      <c r="F5" s="52" t="s">
        <v>112</v>
      </c>
      <c r="G5" s="53"/>
      <c r="H5" s="53"/>
    </row>
    <row r="6" spans="1:9" ht="12.75" customHeight="1">
      <c r="D6" s="10"/>
      <c r="E6" s="10"/>
      <c r="F6" s="10"/>
      <c r="G6" s="10"/>
      <c r="H6" s="10"/>
    </row>
    <row r="7" spans="1:9" ht="12.75" customHeight="1">
      <c r="D7" s="10"/>
      <c r="E7" s="10"/>
      <c r="F7" s="10"/>
      <c r="G7" s="10"/>
      <c r="H7" s="10" t="s">
        <v>105</v>
      </c>
    </row>
    <row r="8" spans="1:9" ht="12.75" customHeight="1">
      <c r="D8" s="10"/>
      <c r="E8" s="10"/>
      <c r="F8" s="52" t="s">
        <v>13</v>
      </c>
      <c r="G8" s="52"/>
      <c r="H8" s="52"/>
    </row>
    <row r="9" spans="1:9" ht="12.75" customHeight="1">
      <c r="D9" s="10"/>
      <c r="E9" s="10"/>
      <c r="F9" s="52" t="s">
        <v>106</v>
      </c>
      <c r="G9" s="52"/>
      <c r="H9" s="52"/>
    </row>
    <row r="10" spans="1:9">
      <c r="A10" s="4"/>
      <c r="B10" s="4"/>
      <c r="C10" s="4"/>
      <c r="D10" s="51" t="s">
        <v>107</v>
      </c>
      <c r="E10" s="51"/>
      <c r="F10" s="51"/>
      <c r="G10" s="51"/>
      <c r="H10" s="51"/>
    </row>
    <row r="11" spans="1:9">
      <c r="A11" s="4"/>
      <c r="B11" s="4"/>
      <c r="C11" s="4"/>
      <c r="D11" s="9"/>
      <c r="E11" s="9"/>
      <c r="F11" s="51" t="s">
        <v>14</v>
      </c>
      <c r="G11" s="51"/>
      <c r="H11" s="51"/>
    </row>
    <row r="12" spans="1:9">
      <c r="A12" s="4"/>
      <c r="B12" s="4"/>
      <c r="C12" s="4"/>
      <c r="D12" s="9"/>
      <c r="E12" s="9"/>
      <c r="F12" s="52" t="s">
        <v>108</v>
      </c>
      <c r="G12" s="52"/>
      <c r="H12" s="52"/>
      <c r="I12" s="13"/>
    </row>
    <row r="13" spans="1:9">
      <c r="B13" s="4"/>
      <c r="C13" s="4"/>
      <c r="D13" s="4"/>
      <c r="E13" s="4"/>
      <c r="F13" s="4"/>
      <c r="G13" s="4"/>
      <c r="H13" s="4"/>
    </row>
    <row r="14" spans="1:9" s="13" customFormat="1" ht="12">
      <c r="A14" s="50" t="s">
        <v>109</v>
      </c>
      <c r="B14" s="50"/>
      <c r="C14" s="50"/>
      <c r="D14" s="50"/>
      <c r="E14" s="50"/>
      <c r="F14" s="50"/>
      <c r="G14" s="50"/>
      <c r="H14" s="50"/>
    </row>
    <row r="15" spans="1:9" s="13" customFormat="1" ht="25.5" customHeight="1">
      <c r="A15" s="50" t="s">
        <v>15</v>
      </c>
      <c r="B15" s="50"/>
      <c r="C15" s="50"/>
      <c r="D15" s="50"/>
      <c r="E15" s="50"/>
      <c r="F15" s="50"/>
      <c r="G15" s="50"/>
      <c r="H15" s="50"/>
    </row>
    <row r="16" spans="1:9" ht="13.5" customHeight="1">
      <c r="A16" s="6"/>
      <c r="B16" s="6"/>
      <c r="C16" s="5"/>
      <c r="H16" s="14" t="s">
        <v>6</v>
      </c>
    </row>
    <row r="17" spans="1:10" ht="43.5" customHeight="1">
      <c r="A17" s="47" t="s">
        <v>0</v>
      </c>
      <c r="B17" s="47" t="s">
        <v>18</v>
      </c>
      <c r="C17" s="47" t="s">
        <v>19</v>
      </c>
      <c r="D17" s="47" t="s">
        <v>1</v>
      </c>
      <c r="E17" s="47" t="s">
        <v>2</v>
      </c>
      <c r="F17" s="47" t="s">
        <v>3</v>
      </c>
      <c r="G17" s="48" t="s">
        <v>4</v>
      </c>
      <c r="H17" s="48" t="s">
        <v>5</v>
      </c>
      <c r="I17" s="7"/>
    </row>
    <row r="18" spans="1:10" s="8" customFormat="1" ht="22.5" customHeight="1">
      <c r="A18" s="47"/>
      <c r="B18" s="47"/>
      <c r="C18" s="47"/>
      <c r="D18" s="47"/>
      <c r="E18" s="47"/>
      <c r="F18" s="47"/>
      <c r="G18" s="49"/>
      <c r="H18" s="49"/>
      <c r="I18" s="11"/>
      <c r="J18" s="12"/>
    </row>
    <row r="19" spans="1:10" s="8" customFormat="1">
      <c r="A19" s="16" t="s">
        <v>9</v>
      </c>
      <c r="B19" s="17" t="s">
        <v>10</v>
      </c>
      <c r="C19" s="17"/>
      <c r="D19" s="17"/>
      <c r="E19" s="17"/>
      <c r="F19" s="18">
        <f>F20+F98</f>
        <v>16474751.069999998</v>
      </c>
      <c r="G19" s="18">
        <f>G20+G98+G103</f>
        <v>11840099.57</v>
      </c>
      <c r="H19" s="18">
        <f>H20+H98+H103</f>
        <v>11998280.52</v>
      </c>
      <c r="I19" s="11"/>
      <c r="J19" s="12"/>
    </row>
    <row r="20" spans="1:10" ht="27.75" customHeight="1">
      <c r="A20" s="19" t="s">
        <v>20</v>
      </c>
      <c r="B20" s="20" t="s">
        <v>21</v>
      </c>
      <c r="C20" s="20"/>
      <c r="D20" s="20"/>
      <c r="E20" s="20"/>
      <c r="F20" s="21">
        <f>F21+F60+F78+F88</f>
        <v>16474441.069999998</v>
      </c>
      <c r="G20" s="21">
        <f t="shared" ref="G20:H20" si="0">G21+G60+G78+G88</f>
        <v>11611774.57</v>
      </c>
      <c r="H20" s="21">
        <f t="shared" si="0"/>
        <v>11534390.52</v>
      </c>
    </row>
    <row r="21" spans="1:10" ht="27.75" customHeight="1">
      <c r="A21" s="22" t="s">
        <v>22</v>
      </c>
      <c r="B21" s="23" t="s">
        <v>23</v>
      </c>
      <c r="C21" s="23"/>
      <c r="D21" s="23"/>
      <c r="E21" s="23"/>
      <c r="F21" s="24">
        <f>F24+F28+F33+F37+F41+F46+F51+F55</f>
        <v>8895740.75</v>
      </c>
      <c r="G21" s="24">
        <f t="shared" ref="G21:H21" si="1">G24+G28+G33+G37+G41+G46+G51+G55</f>
        <v>7058473.5700000003</v>
      </c>
      <c r="H21" s="24">
        <f t="shared" si="1"/>
        <v>7087158.5199999996</v>
      </c>
    </row>
    <row r="22" spans="1:10" ht="25.5" customHeight="1">
      <c r="A22" s="19" t="s">
        <v>24</v>
      </c>
      <c r="B22" s="20" t="s">
        <v>25</v>
      </c>
      <c r="C22" s="25"/>
      <c r="D22" s="25"/>
      <c r="E22" s="25"/>
      <c r="F22" s="26">
        <f>F23</f>
        <v>320000</v>
      </c>
      <c r="G22" s="26">
        <f t="shared" ref="G22:H24" si="2">G23</f>
        <v>320000</v>
      </c>
      <c r="H22" s="26">
        <f t="shared" si="2"/>
        <v>320000</v>
      </c>
    </row>
    <row r="23" spans="1:10">
      <c r="A23" s="19" t="s">
        <v>26</v>
      </c>
      <c r="B23" s="20" t="s">
        <v>25</v>
      </c>
      <c r="C23" s="20" t="s">
        <v>27</v>
      </c>
      <c r="D23" s="20"/>
      <c r="E23" s="20"/>
      <c r="F23" s="26">
        <f>F24</f>
        <v>320000</v>
      </c>
      <c r="G23" s="26">
        <f t="shared" si="2"/>
        <v>320000</v>
      </c>
      <c r="H23" s="26">
        <f t="shared" si="2"/>
        <v>320000</v>
      </c>
    </row>
    <row r="24" spans="1:10" ht="17.25" customHeight="1">
      <c r="A24" s="19" t="s">
        <v>28</v>
      </c>
      <c r="B24" s="20" t="s">
        <v>25</v>
      </c>
      <c r="C24" s="20" t="s">
        <v>27</v>
      </c>
      <c r="D24" s="20" t="s">
        <v>29</v>
      </c>
      <c r="E24" s="20"/>
      <c r="F24" s="26">
        <f>F25</f>
        <v>320000</v>
      </c>
      <c r="G24" s="26">
        <f t="shared" si="2"/>
        <v>320000</v>
      </c>
      <c r="H24" s="26">
        <f t="shared" si="2"/>
        <v>320000</v>
      </c>
    </row>
    <row r="25" spans="1:10" ht="20.25" customHeight="1">
      <c r="A25" s="27" t="s">
        <v>30</v>
      </c>
      <c r="B25" s="28" t="s">
        <v>25</v>
      </c>
      <c r="C25" s="28" t="s">
        <v>31</v>
      </c>
      <c r="D25" s="28" t="s">
        <v>29</v>
      </c>
      <c r="E25" s="28" t="s">
        <v>32</v>
      </c>
      <c r="F25" s="29">
        <v>320000</v>
      </c>
      <c r="G25" s="29">
        <v>320000</v>
      </c>
      <c r="H25" s="29">
        <v>320000</v>
      </c>
    </row>
    <row r="26" spans="1:10" ht="16.5" customHeight="1">
      <c r="A26" s="19" t="s">
        <v>33</v>
      </c>
      <c r="B26" s="20" t="s">
        <v>34</v>
      </c>
      <c r="C26" s="20"/>
      <c r="D26" s="20"/>
      <c r="E26" s="20"/>
      <c r="F26" s="26">
        <f>F27</f>
        <v>1322095.26</v>
      </c>
      <c r="G26" s="26">
        <f t="shared" ref="G26:H27" si="3">G27</f>
        <v>1129411</v>
      </c>
      <c r="H26" s="26">
        <f t="shared" si="3"/>
        <v>1129411</v>
      </c>
    </row>
    <row r="27" spans="1:10" ht="51.75" customHeight="1">
      <c r="A27" s="19" t="s">
        <v>35</v>
      </c>
      <c r="B27" s="20" t="s">
        <v>34</v>
      </c>
      <c r="C27" s="20" t="s">
        <v>36</v>
      </c>
      <c r="D27" s="20"/>
      <c r="E27" s="20"/>
      <c r="F27" s="26">
        <f>F28</f>
        <v>1322095.26</v>
      </c>
      <c r="G27" s="26">
        <f t="shared" si="3"/>
        <v>1129411</v>
      </c>
      <c r="H27" s="26">
        <f t="shared" si="3"/>
        <v>1129411</v>
      </c>
    </row>
    <row r="28" spans="1:10" ht="13.5" customHeight="1">
      <c r="A28" s="19" t="s">
        <v>37</v>
      </c>
      <c r="B28" s="20" t="s">
        <v>34</v>
      </c>
      <c r="C28" s="46" t="s">
        <v>36</v>
      </c>
      <c r="D28" s="46" t="s">
        <v>16</v>
      </c>
      <c r="E28" s="46"/>
      <c r="F28" s="34">
        <f>F29+F30</f>
        <v>1322095.26</v>
      </c>
      <c r="G28" s="34">
        <f t="shared" ref="G28:H28" si="4">G29+G30</f>
        <v>1129411</v>
      </c>
      <c r="H28" s="34">
        <f t="shared" si="4"/>
        <v>1129411</v>
      </c>
    </row>
    <row r="29" spans="1:10" ht="24">
      <c r="A29" s="27" t="s">
        <v>38</v>
      </c>
      <c r="B29" s="28" t="s">
        <v>34</v>
      </c>
      <c r="C29" s="28" t="s">
        <v>39</v>
      </c>
      <c r="D29" s="28" t="s">
        <v>16</v>
      </c>
      <c r="E29" s="28" t="s">
        <v>40</v>
      </c>
      <c r="F29" s="29">
        <v>1021892.54</v>
      </c>
      <c r="G29" s="29">
        <v>861574</v>
      </c>
      <c r="H29" s="29">
        <v>861574</v>
      </c>
    </row>
    <row r="30" spans="1:10" ht="24">
      <c r="A30" s="27" t="s">
        <v>38</v>
      </c>
      <c r="B30" s="28" t="s">
        <v>34</v>
      </c>
      <c r="C30" s="28" t="s">
        <v>41</v>
      </c>
      <c r="D30" s="28" t="s">
        <v>16</v>
      </c>
      <c r="E30" s="28" t="s">
        <v>40</v>
      </c>
      <c r="F30" s="29">
        <v>300202.71999999997</v>
      </c>
      <c r="G30" s="29">
        <v>267837</v>
      </c>
      <c r="H30" s="29">
        <v>267837</v>
      </c>
    </row>
    <row r="31" spans="1:10" ht="24">
      <c r="A31" s="19" t="s">
        <v>42</v>
      </c>
      <c r="B31" s="20" t="s">
        <v>43</v>
      </c>
      <c r="C31" s="20"/>
      <c r="D31" s="20"/>
      <c r="E31" s="20"/>
      <c r="F31" s="26">
        <f>F32+F37+F41</f>
        <v>6259991.3499999996</v>
      </c>
      <c r="G31" s="26">
        <f>G32+G37+G41</f>
        <v>4619517</v>
      </c>
      <c r="H31" s="26">
        <f>H32+H37+H41</f>
        <v>4641021</v>
      </c>
    </row>
    <row r="32" spans="1:10" ht="56.25" customHeight="1">
      <c r="A32" s="19" t="s">
        <v>35</v>
      </c>
      <c r="B32" s="20" t="s">
        <v>43</v>
      </c>
      <c r="C32" s="20" t="s">
        <v>36</v>
      </c>
      <c r="D32" s="20"/>
      <c r="E32" s="20"/>
      <c r="F32" s="26">
        <f>F33</f>
        <v>4536518.3499999996</v>
      </c>
      <c r="G32" s="26">
        <f t="shared" ref="G32:H32" si="5">G33</f>
        <v>3360792</v>
      </c>
      <c r="H32" s="26">
        <f t="shared" si="5"/>
        <v>3360792</v>
      </c>
    </row>
    <row r="33" spans="1:8" ht="15.75" customHeight="1">
      <c r="A33" s="19" t="s">
        <v>37</v>
      </c>
      <c r="B33" s="20" t="s">
        <v>43</v>
      </c>
      <c r="C33" s="46" t="s">
        <v>36</v>
      </c>
      <c r="D33" s="46" t="s">
        <v>16</v>
      </c>
      <c r="E33" s="46"/>
      <c r="F33" s="36">
        <f>F34+F35+F36</f>
        <v>4536518.3499999996</v>
      </c>
      <c r="G33" s="36">
        <f t="shared" ref="G33:H33" si="6">G34+G35+G36</f>
        <v>3360792</v>
      </c>
      <c r="H33" s="36">
        <f t="shared" si="6"/>
        <v>3360792</v>
      </c>
    </row>
    <row r="34" spans="1:8" ht="46.5" customHeight="1">
      <c r="A34" s="27" t="s">
        <v>44</v>
      </c>
      <c r="B34" s="28" t="s">
        <v>43</v>
      </c>
      <c r="C34" s="28" t="s">
        <v>39</v>
      </c>
      <c r="D34" s="28" t="s">
        <v>16</v>
      </c>
      <c r="E34" s="28" t="s">
        <v>17</v>
      </c>
      <c r="F34" s="29">
        <v>3489564.07</v>
      </c>
      <c r="G34" s="29">
        <v>2424652</v>
      </c>
      <c r="H34" s="29">
        <v>2424652</v>
      </c>
    </row>
    <row r="35" spans="1:8" ht="45.75" customHeight="1">
      <c r="A35" s="27" t="s">
        <v>44</v>
      </c>
      <c r="B35" s="28" t="s">
        <v>43</v>
      </c>
      <c r="C35" s="28" t="s">
        <v>45</v>
      </c>
      <c r="D35" s="28" t="s">
        <v>16</v>
      </c>
      <c r="E35" s="28" t="s">
        <v>17</v>
      </c>
      <c r="F35" s="29">
        <v>55500</v>
      </c>
      <c r="G35" s="29">
        <v>55500</v>
      </c>
      <c r="H35" s="29">
        <v>55500</v>
      </c>
    </row>
    <row r="36" spans="1:8" ht="42" customHeight="1">
      <c r="A36" s="27" t="s">
        <v>44</v>
      </c>
      <c r="B36" s="28" t="s">
        <v>43</v>
      </c>
      <c r="C36" s="28" t="s">
        <v>41</v>
      </c>
      <c r="D36" s="28" t="s">
        <v>16</v>
      </c>
      <c r="E36" s="28" t="s">
        <v>17</v>
      </c>
      <c r="F36" s="29">
        <v>991454.28</v>
      </c>
      <c r="G36" s="29">
        <v>880640</v>
      </c>
      <c r="H36" s="29">
        <v>880640</v>
      </c>
    </row>
    <row r="37" spans="1:8" ht="28.5" customHeight="1">
      <c r="A37" s="19" t="s">
        <v>46</v>
      </c>
      <c r="B37" s="20" t="s">
        <v>43</v>
      </c>
      <c r="C37" s="20" t="s">
        <v>47</v>
      </c>
      <c r="D37" s="20"/>
      <c r="E37" s="20"/>
      <c r="F37" s="34">
        <f>F38</f>
        <v>1612373</v>
      </c>
      <c r="G37" s="34">
        <f t="shared" ref="G37:H37" si="7">G38</f>
        <v>1258725</v>
      </c>
      <c r="H37" s="34">
        <f t="shared" si="7"/>
        <v>1280229</v>
      </c>
    </row>
    <row r="38" spans="1:8" ht="18.75" customHeight="1">
      <c r="A38" s="19" t="s">
        <v>37</v>
      </c>
      <c r="B38" s="20" t="s">
        <v>43</v>
      </c>
      <c r="C38" s="20" t="s">
        <v>47</v>
      </c>
      <c r="D38" s="20" t="s">
        <v>16</v>
      </c>
      <c r="E38" s="20"/>
      <c r="F38" s="26">
        <f>F39+F40</f>
        <v>1612373</v>
      </c>
      <c r="G38" s="26">
        <f t="shared" ref="G38:H38" si="8">G39+G40</f>
        <v>1258725</v>
      </c>
      <c r="H38" s="26">
        <f t="shared" si="8"/>
        <v>1280229</v>
      </c>
    </row>
    <row r="39" spans="1:8" ht="40.5" customHeight="1">
      <c r="A39" s="27" t="s">
        <v>44</v>
      </c>
      <c r="B39" s="28" t="s">
        <v>43</v>
      </c>
      <c r="C39" s="28" t="s">
        <v>48</v>
      </c>
      <c r="D39" s="28" t="s">
        <v>16</v>
      </c>
      <c r="E39" s="28" t="s">
        <v>17</v>
      </c>
      <c r="F39" s="30">
        <v>1115357</v>
      </c>
      <c r="G39" s="29">
        <v>732000</v>
      </c>
      <c r="H39" s="29">
        <v>732000</v>
      </c>
    </row>
    <row r="40" spans="1:8" ht="43.5" customHeight="1">
      <c r="A40" s="27" t="s">
        <v>44</v>
      </c>
      <c r="B40" s="28" t="s">
        <v>43</v>
      </c>
      <c r="C40" s="28" t="s">
        <v>49</v>
      </c>
      <c r="D40" s="28" t="s">
        <v>16</v>
      </c>
      <c r="E40" s="28" t="s">
        <v>17</v>
      </c>
      <c r="F40" s="29">
        <v>497016</v>
      </c>
      <c r="G40" s="29">
        <v>526725</v>
      </c>
      <c r="H40" s="29">
        <v>548229</v>
      </c>
    </row>
    <row r="41" spans="1:8" ht="15" customHeight="1">
      <c r="A41" s="19" t="s">
        <v>50</v>
      </c>
      <c r="B41" s="20" t="s">
        <v>43</v>
      </c>
      <c r="C41" s="20" t="s">
        <v>51</v>
      </c>
      <c r="D41" s="20"/>
      <c r="E41" s="20"/>
      <c r="F41" s="34">
        <f>F42</f>
        <v>111100</v>
      </c>
      <c r="G41" s="34">
        <f t="shared" ref="G41:H41" si="9">G42</f>
        <v>0</v>
      </c>
      <c r="H41" s="34">
        <f t="shared" si="9"/>
        <v>0</v>
      </c>
    </row>
    <row r="42" spans="1:8" ht="14.25" customHeight="1">
      <c r="A42" s="19" t="s">
        <v>37</v>
      </c>
      <c r="B42" s="20" t="s">
        <v>43</v>
      </c>
      <c r="C42" s="20" t="s">
        <v>51</v>
      </c>
      <c r="D42" s="20" t="s">
        <v>16</v>
      </c>
      <c r="E42" s="20"/>
      <c r="F42" s="26">
        <f>F43+F44+F45</f>
        <v>111100</v>
      </c>
      <c r="G42" s="26">
        <f>G43+G44</f>
        <v>0</v>
      </c>
      <c r="H42" s="26">
        <f>H43+H44</f>
        <v>0</v>
      </c>
    </row>
    <row r="43" spans="1:8" ht="40.5" customHeight="1">
      <c r="A43" s="27" t="s">
        <v>44</v>
      </c>
      <c r="B43" s="28" t="s">
        <v>43</v>
      </c>
      <c r="C43" s="28" t="s">
        <v>52</v>
      </c>
      <c r="D43" s="28" t="s">
        <v>16</v>
      </c>
      <c r="E43" s="28" t="s">
        <v>17</v>
      </c>
      <c r="F43" s="29">
        <v>30772</v>
      </c>
      <c r="G43" s="29">
        <v>0</v>
      </c>
      <c r="H43" s="29">
        <v>0</v>
      </c>
    </row>
    <row r="44" spans="1:8" ht="42.75" customHeight="1">
      <c r="A44" s="27" t="s">
        <v>44</v>
      </c>
      <c r="B44" s="28" t="s">
        <v>43</v>
      </c>
      <c r="C44" s="28" t="s">
        <v>53</v>
      </c>
      <c r="D44" s="28" t="s">
        <v>16</v>
      </c>
      <c r="E44" s="28" t="s">
        <v>17</v>
      </c>
      <c r="F44" s="29">
        <v>10228</v>
      </c>
      <c r="G44" s="29">
        <v>0</v>
      </c>
      <c r="H44" s="29">
        <v>0</v>
      </c>
    </row>
    <row r="45" spans="1:8" ht="45" customHeight="1">
      <c r="A45" s="31" t="s">
        <v>44</v>
      </c>
      <c r="B45" s="32" t="s">
        <v>43</v>
      </c>
      <c r="C45" s="32" t="s">
        <v>54</v>
      </c>
      <c r="D45" s="32" t="s">
        <v>16</v>
      </c>
      <c r="E45" s="32" t="s">
        <v>17</v>
      </c>
      <c r="F45" s="33">
        <v>70100</v>
      </c>
      <c r="G45" s="33">
        <v>0</v>
      </c>
      <c r="H45" s="33">
        <v>0</v>
      </c>
    </row>
    <row r="46" spans="1:8" ht="28.5" customHeight="1">
      <c r="A46" s="19" t="s">
        <v>55</v>
      </c>
      <c r="B46" s="20" t="s">
        <v>56</v>
      </c>
      <c r="C46" s="20"/>
      <c r="D46" s="20"/>
      <c r="E46" s="20"/>
      <c r="F46" s="34">
        <f>F47</f>
        <v>805331.33</v>
      </c>
      <c r="G46" s="34">
        <f t="shared" ref="G46:H47" si="10">G47</f>
        <v>781317</v>
      </c>
      <c r="H46" s="34">
        <f t="shared" si="10"/>
        <v>781317</v>
      </c>
    </row>
    <row r="47" spans="1:8" ht="53.25" customHeight="1">
      <c r="A47" s="19" t="s">
        <v>35</v>
      </c>
      <c r="B47" s="20" t="s">
        <v>56</v>
      </c>
      <c r="C47" s="20" t="s">
        <v>36</v>
      </c>
      <c r="D47" s="20"/>
      <c r="E47" s="20"/>
      <c r="F47" s="26">
        <f>F48</f>
        <v>805331.33</v>
      </c>
      <c r="G47" s="26">
        <f t="shared" si="10"/>
        <v>781317</v>
      </c>
      <c r="H47" s="26">
        <f t="shared" si="10"/>
        <v>781317</v>
      </c>
    </row>
    <row r="48" spans="1:8" ht="14.25" customHeight="1">
      <c r="A48" s="19" t="s">
        <v>37</v>
      </c>
      <c r="B48" s="20" t="s">
        <v>56</v>
      </c>
      <c r="C48" s="20" t="s">
        <v>36</v>
      </c>
      <c r="D48" s="20" t="s">
        <v>16</v>
      </c>
      <c r="E48" s="20"/>
      <c r="F48" s="26">
        <f>F49+F50</f>
        <v>805331.33</v>
      </c>
      <c r="G48" s="26">
        <f t="shared" ref="G48:H48" si="11">G49+G50</f>
        <v>781317</v>
      </c>
      <c r="H48" s="26">
        <f t="shared" si="11"/>
        <v>781317</v>
      </c>
    </row>
    <row r="49" spans="1:8" ht="36.75" customHeight="1">
      <c r="A49" s="27" t="s">
        <v>57</v>
      </c>
      <c r="B49" s="28" t="s">
        <v>56</v>
      </c>
      <c r="C49" s="28" t="s">
        <v>39</v>
      </c>
      <c r="D49" s="28" t="s">
        <v>16</v>
      </c>
      <c r="E49" s="28" t="s">
        <v>32</v>
      </c>
      <c r="F49" s="29">
        <v>619461.87</v>
      </c>
      <c r="G49" s="29">
        <v>592410</v>
      </c>
      <c r="H49" s="29">
        <v>592410</v>
      </c>
    </row>
    <row r="50" spans="1:8" ht="41.25" customHeight="1">
      <c r="A50" s="27" t="s">
        <v>57</v>
      </c>
      <c r="B50" s="28" t="s">
        <v>56</v>
      </c>
      <c r="C50" s="28" t="s">
        <v>41</v>
      </c>
      <c r="D50" s="28" t="s">
        <v>16</v>
      </c>
      <c r="E50" s="28" t="s">
        <v>32</v>
      </c>
      <c r="F50" s="29">
        <v>185869.46</v>
      </c>
      <c r="G50" s="29">
        <v>188907</v>
      </c>
      <c r="H50" s="29">
        <v>188907</v>
      </c>
    </row>
    <row r="51" spans="1:8" ht="28.5" customHeight="1">
      <c r="A51" s="19" t="s">
        <v>58</v>
      </c>
      <c r="B51" s="20" t="s">
        <v>59</v>
      </c>
      <c r="C51" s="20"/>
      <c r="D51" s="20"/>
      <c r="E51" s="20"/>
      <c r="F51" s="34">
        <f>F52</f>
        <v>0</v>
      </c>
      <c r="G51" s="34">
        <f t="shared" ref="G51:H53" si="12">G52</f>
        <v>4000</v>
      </c>
      <c r="H51" s="34">
        <f t="shared" si="12"/>
        <v>4000</v>
      </c>
    </row>
    <row r="52" spans="1:8" ht="29.25" customHeight="1">
      <c r="A52" s="19" t="s">
        <v>46</v>
      </c>
      <c r="B52" s="20" t="s">
        <v>59</v>
      </c>
      <c r="C52" s="20" t="s">
        <v>47</v>
      </c>
      <c r="D52" s="20"/>
      <c r="E52" s="20"/>
      <c r="F52" s="26">
        <f>F53</f>
        <v>0</v>
      </c>
      <c r="G52" s="26">
        <f t="shared" si="12"/>
        <v>4000</v>
      </c>
      <c r="H52" s="26">
        <f t="shared" si="12"/>
        <v>4000</v>
      </c>
    </row>
    <row r="53" spans="1:8" ht="18.75" customHeight="1">
      <c r="A53" s="19" t="s">
        <v>37</v>
      </c>
      <c r="B53" s="20" t="s">
        <v>60</v>
      </c>
      <c r="C53" s="20" t="s">
        <v>47</v>
      </c>
      <c r="D53" s="20" t="s">
        <v>16</v>
      </c>
      <c r="E53" s="20"/>
      <c r="F53" s="26">
        <f>F54</f>
        <v>0</v>
      </c>
      <c r="G53" s="26">
        <f t="shared" si="12"/>
        <v>4000</v>
      </c>
      <c r="H53" s="26">
        <f t="shared" si="12"/>
        <v>4000</v>
      </c>
    </row>
    <row r="54" spans="1:8" ht="21.75" customHeight="1">
      <c r="A54" s="27" t="s">
        <v>61</v>
      </c>
      <c r="B54" s="28" t="s">
        <v>60</v>
      </c>
      <c r="C54" s="28" t="s">
        <v>48</v>
      </c>
      <c r="D54" s="28" t="s">
        <v>16</v>
      </c>
      <c r="E54" s="28" t="s">
        <v>62</v>
      </c>
      <c r="F54" s="29">
        <v>0</v>
      </c>
      <c r="G54" s="29">
        <v>4000</v>
      </c>
      <c r="H54" s="29">
        <v>4000</v>
      </c>
    </row>
    <row r="55" spans="1:8" ht="30.75" customHeight="1">
      <c r="A55" s="19" t="s">
        <v>63</v>
      </c>
      <c r="B55" s="20" t="s">
        <v>64</v>
      </c>
      <c r="C55" s="20"/>
      <c r="D55" s="20"/>
      <c r="E55" s="20"/>
      <c r="F55" s="26">
        <f>F56</f>
        <v>188322.81</v>
      </c>
      <c r="G55" s="26">
        <f t="shared" ref="G55:H56" si="13">G56</f>
        <v>204228.57</v>
      </c>
      <c r="H55" s="26">
        <f t="shared" si="13"/>
        <v>211409.52</v>
      </c>
    </row>
    <row r="56" spans="1:8" ht="57" customHeight="1">
      <c r="A56" s="19" t="s">
        <v>35</v>
      </c>
      <c r="B56" s="20" t="s">
        <v>64</v>
      </c>
      <c r="C56" s="20" t="s">
        <v>36</v>
      </c>
      <c r="D56" s="20"/>
      <c r="E56" s="20"/>
      <c r="F56" s="26">
        <f>F57</f>
        <v>188322.81</v>
      </c>
      <c r="G56" s="26">
        <f t="shared" si="13"/>
        <v>204228.57</v>
      </c>
      <c r="H56" s="26">
        <f t="shared" si="13"/>
        <v>211409.52</v>
      </c>
    </row>
    <row r="57" spans="1:8" ht="18.75" customHeight="1">
      <c r="A57" s="19" t="s">
        <v>65</v>
      </c>
      <c r="B57" s="20" t="s">
        <v>64</v>
      </c>
      <c r="C57" s="20" t="s">
        <v>36</v>
      </c>
      <c r="D57" s="20" t="s">
        <v>40</v>
      </c>
      <c r="E57" s="20"/>
      <c r="F57" s="34">
        <f>F58+F59</f>
        <v>188322.81</v>
      </c>
      <c r="G57" s="34">
        <f t="shared" ref="G57:H57" si="14">G58+G59</f>
        <v>204228.57</v>
      </c>
      <c r="H57" s="34">
        <f t="shared" si="14"/>
        <v>211409.52</v>
      </c>
    </row>
    <row r="58" spans="1:8" ht="15" customHeight="1">
      <c r="A58" s="31" t="s">
        <v>66</v>
      </c>
      <c r="B58" s="32" t="s">
        <v>64</v>
      </c>
      <c r="C58" s="32" t="s">
        <v>39</v>
      </c>
      <c r="D58" s="32" t="s">
        <v>40</v>
      </c>
      <c r="E58" s="32" t="s">
        <v>32</v>
      </c>
      <c r="F58" s="35">
        <v>146234.14000000001</v>
      </c>
      <c r="G58" s="35">
        <v>159676.15</v>
      </c>
      <c r="H58" s="35">
        <v>165231.79999999999</v>
      </c>
    </row>
    <row r="59" spans="1:8" ht="15" customHeight="1">
      <c r="A59" s="19" t="s">
        <v>66</v>
      </c>
      <c r="B59" s="20" t="s">
        <v>64</v>
      </c>
      <c r="C59" s="20" t="s">
        <v>41</v>
      </c>
      <c r="D59" s="20" t="s">
        <v>40</v>
      </c>
      <c r="E59" s="20" t="s">
        <v>32</v>
      </c>
      <c r="F59" s="36">
        <v>42088.67</v>
      </c>
      <c r="G59" s="36">
        <v>44552.42</v>
      </c>
      <c r="H59" s="36">
        <v>46177.72</v>
      </c>
    </row>
    <row r="60" spans="1:8" ht="15" customHeight="1">
      <c r="A60" s="37" t="s">
        <v>67</v>
      </c>
      <c r="B60" s="38" t="s">
        <v>68</v>
      </c>
      <c r="C60" s="38"/>
      <c r="D60" s="38"/>
      <c r="E60" s="38"/>
      <c r="F60" s="39">
        <f>F61+F65+F70+F74</f>
        <v>2763599.02</v>
      </c>
      <c r="G60" s="39">
        <f t="shared" ref="G60:H60" si="15">G61+G65+G70+G75</f>
        <v>0</v>
      </c>
      <c r="H60" s="39">
        <f t="shared" si="15"/>
        <v>0</v>
      </c>
    </row>
    <row r="61" spans="1:8" ht="25.5" customHeight="1">
      <c r="A61" s="19" t="s">
        <v>69</v>
      </c>
      <c r="B61" s="20" t="s">
        <v>70</v>
      </c>
      <c r="C61" s="20"/>
      <c r="D61" s="20"/>
      <c r="E61" s="20"/>
      <c r="F61" s="26">
        <f>F62</f>
        <v>810410</v>
      </c>
      <c r="G61" s="26">
        <f t="shared" ref="G61:H63" si="16">G62</f>
        <v>0</v>
      </c>
      <c r="H61" s="26">
        <f t="shared" si="16"/>
        <v>0</v>
      </c>
    </row>
    <row r="62" spans="1:8" ht="28.5" customHeight="1">
      <c r="A62" s="19" t="s">
        <v>46</v>
      </c>
      <c r="B62" s="20" t="s">
        <v>70</v>
      </c>
      <c r="C62" s="20" t="s">
        <v>47</v>
      </c>
      <c r="D62" s="20"/>
      <c r="E62" s="20"/>
      <c r="F62" s="26">
        <f>F63</f>
        <v>810410</v>
      </c>
      <c r="G62" s="26">
        <f t="shared" si="16"/>
        <v>0</v>
      </c>
      <c r="H62" s="26">
        <f t="shared" si="16"/>
        <v>0</v>
      </c>
    </row>
    <row r="63" spans="1:8" ht="17.25" customHeight="1">
      <c r="A63" s="19" t="s">
        <v>71</v>
      </c>
      <c r="B63" s="20" t="s">
        <v>70</v>
      </c>
      <c r="C63" s="20" t="s">
        <v>47</v>
      </c>
      <c r="D63" s="20" t="s">
        <v>17</v>
      </c>
      <c r="E63" s="20"/>
      <c r="F63" s="26">
        <f>F64</f>
        <v>810410</v>
      </c>
      <c r="G63" s="26">
        <f t="shared" si="16"/>
        <v>0</v>
      </c>
      <c r="H63" s="26">
        <f t="shared" si="16"/>
        <v>0</v>
      </c>
    </row>
    <row r="64" spans="1:8" ht="13.5" customHeight="1">
      <c r="A64" s="27" t="s">
        <v>72</v>
      </c>
      <c r="B64" s="28" t="s">
        <v>70</v>
      </c>
      <c r="C64" s="28" t="s">
        <v>48</v>
      </c>
      <c r="D64" s="28" t="s">
        <v>17</v>
      </c>
      <c r="E64" s="28" t="s">
        <v>73</v>
      </c>
      <c r="F64" s="29">
        <v>810410</v>
      </c>
      <c r="G64" s="29">
        <v>0</v>
      </c>
      <c r="H64" s="29">
        <v>0</v>
      </c>
    </row>
    <row r="65" spans="1:8" ht="29.25" customHeight="1">
      <c r="A65" s="19" t="s">
        <v>74</v>
      </c>
      <c r="B65" s="20" t="s">
        <v>75</v>
      </c>
      <c r="C65" s="20"/>
      <c r="D65" s="20"/>
      <c r="E65" s="20"/>
      <c r="F65" s="26">
        <f>F66</f>
        <v>1598763.02</v>
      </c>
      <c r="G65" s="26">
        <f t="shared" ref="G65:H67" si="17">G66</f>
        <v>0</v>
      </c>
      <c r="H65" s="26">
        <f t="shared" si="17"/>
        <v>0</v>
      </c>
    </row>
    <row r="66" spans="1:8" ht="27.75" customHeight="1">
      <c r="A66" s="19" t="s">
        <v>46</v>
      </c>
      <c r="B66" s="20" t="s">
        <v>75</v>
      </c>
      <c r="C66" s="20" t="s">
        <v>47</v>
      </c>
      <c r="D66" s="20"/>
      <c r="E66" s="20"/>
      <c r="F66" s="26">
        <f>F67</f>
        <v>1598763.02</v>
      </c>
      <c r="G66" s="26">
        <f t="shared" si="17"/>
        <v>0</v>
      </c>
      <c r="H66" s="26">
        <f t="shared" si="17"/>
        <v>0</v>
      </c>
    </row>
    <row r="67" spans="1:8" ht="13.5" customHeight="1">
      <c r="A67" s="19" t="s">
        <v>76</v>
      </c>
      <c r="B67" s="20" t="s">
        <v>75</v>
      </c>
      <c r="C67" s="20" t="s">
        <v>47</v>
      </c>
      <c r="D67" s="20" t="s">
        <v>77</v>
      </c>
      <c r="E67" s="20"/>
      <c r="F67" s="26">
        <f>F68+F69</f>
        <v>1598763.02</v>
      </c>
      <c r="G67" s="26">
        <f t="shared" si="17"/>
        <v>0</v>
      </c>
      <c r="H67" s="26">
        <f t="shared" si="17"/>
        <v>0</v>
      </c>
    </row>
    <row r="68" spans="1:8" ht="15" customHeight="1">
      <c r="A68" s="31" t="s">
        <v>78</v>
      </c>
      <c r="B68" s="32" t="s">
        <v>75</v>
      </c>
      <c r="C68" s="32" t="s">
        <v>48</v>
      </c>
      <c r="D68" s="32" t="s">
        <v>77</v>
      </c>
      <c r="E68" s="32" t="s">
        <v>40</v>
      </c>
      <c r="F68" s="40">
        <v>1218668.71</v>
      </c>
      <c r="G68" s="40">
        <v>0</v>
      </c>
      <c r="H68" s="40">
        <v>0</v>
      </c>
    </row>
    <row r="69" spans="1:8" ht="16.5" customHeight="1">
      <c r="A69" s="19" t="s">
        <v>78</v>
      </c>
      <c r="B69" s="20" t="s">
        <v>75</v>
      </c>
      <c r="C69" s="20" t="s">
        <v>110</v>
      </c>
      <c r="D69" s="20" t="s">
        <v>77</v>
      </c>
      <c r="E69" s="20" t="s">
        <v>40</v>
      </c>
      <c r="F69" s="26">
        <v>380094.31</v>
      </c>
      <c r="G69" s="26">
        <v>0</v>
      </c>
      <c r="H69" s="26">
        <v>0</v>
      </c>
    </row>
    <row r="70" spans="1:8" ht="15.75" customHeight="1">
      <c r="A70" s="19" t="s">
        <v>79</v>
      </c>
      <c r="B70" s="20" t="s">
        <v>80</v>
      </c>
      <c r="C70" s="20"/>
      <c r="D70" s="20"/>
      <c r="E70" s="20"/>
      <c r="F70" s="26">
        <f>F71</f>
        <v>36376</v>
      </c>
      <c r="G70" s="26">
        <f t="shared" ref="G70:H72" si="18">G71</f>
        <v>0</v>
      </c>
      <c r="H70" s="26">
        <f t="shared" si="18"/>
        <v>0</v>
      </c>
    </row>
    <row r="71" spans="1:8" ht="27" customHeight="1">
      <c r="A71" s="19" t="s">
        <v>46</v>
      </c>
      <c r="B71" s="20" t="s">
        <v>80</v>
      </c>
      <c r="C71" s="20" t="s">
        <v>47</v>
      </c>
      <c r="D71" s="20"/>
      <c r="E71" s="20"/>
      <c r="F71" s="26">
        <f>F72</f>
        <v>36376</v>
      </c>
      <c r="G71" s="26">
        <f t="shared" si="18"/>
        <v>0</v>
      </c>
      <c r="H71" s="26">
        <f t="shared" si="18"/>
        <v>0</v>
      </c>
    </row>
    <row r="72" spans="1:8" ht="15.75" customHeight="1">
      <c r="A72" s="19" t="s">
        <v>76</v>
      </c>
      <c r="B72" s="20" t="s">
        <v>80</v>
      </c>
      <c r="C72" s="20" t="s">
        <v>47</v>
      </c>
      <c r="D72" s="20" t="s">
        <v>77</v>
      </c>
      <c r="E72" s="20"/>
      <c r="F72" s="26">
        <f>F73</f>
        <v>36376</v>
      </c>
      <c r="G72" s="26">
        <f t="shared" si="18"/>
        <v>0</v>
      </c>
      <c r="H72" s="26">
        <f t="shared" si="18"/>
        <v>0</v>
      </c>
    </row>
    <row r="73" spans="1:8" ht="16.5" customHeight="1">
      <c r="A73" s="27" t="s">
        <v>81</v>
      </c>
      <c r="B73" s="28" t="s">
        <v>80</v>
      </c>
      <c r="C73" s="28" t="s">
        <v>48</v>
      </c>
      <c r="D73" s="28" t="s">
        <v>77</v>
      </c>
      <c r="E73" s="28" t="s">
        <v>32</v>
      </c>
      <c r="F73" s="29">
        <v>36376</v>
      </c>
      <c r="G73" s="29">
        <v>0</v>
      </c>
      <c r="H73" s="29">
        <v>0</v>
      </c>
    </row>
    <row r="74" spans="1:8" ht="48" customHeight="1">
      <c r="A74" s="19" t="s">
        <v>82</v>
      </c>
      <c r="B74" s="20" t="s">
        <v>83</v>
      </c>
      <c r="C74" s="20"/>
      <c r="D74" s="20"/>
      <c r="E74" s="20"/>
      <c r="F74" s="26">
        <f>F75</f>
        <v>318050</v>
      </c>
      <c r="G74" s="26"/>
      <c r="H74" s="26"/>
    </row>
    <row r="75" spans="1:8" ht="27.75" customHeight="1">
      <c r="A75" s="19" t="s">
        <v>46</v>
      </c>
      <c r="B75" s="20" t="s">
        <v>83</v>
      </c>
      <c r="C75" s="20" t="s">
        <v>47</v>
      </c>
      <c r="D75" s="20"/>
      <c r="E75" s="20"/>
      <c r="F75" s="26">
        <f>F76</f>
        <v>318050</v>
      </c>
      <c r="G75" s="26">
        <f t="shared" ref="G75:H76" si="19">G76</f>
        <v>0</v>
      </c>
      <c r="H75" s="26">
        <f t="shared" si="19"/>
        <v>0</v>
      </c>
    </row>
    <row r="76" spans="1:8" ht="13.5" customHeight="1">
      <c r="A76" s="19" t="s">
        <v>84</v>
      </c>
      <c r="B76" s="20" t="s">
        <v>83</v>
      </c>
      <c r="C76" s="20" t="s">
        <v>47</v>
      </c>
      <c r="D76" s="20" t="s">
        <v>85</v>
      </c>
      <c r="E76" s="20"/>
      <c r="F76" s="26">
        <f>F77</f>
        <v>318050</v>
      </c>
      <c r="G76" s="26">
        <f t="shared" si="19"/>
        <v>0</v>
      </c>
      <c r="H76" s="26">
        <f t="shared" si="19"/>
        <v>0</v>
      </c>
    </row>
    <row r="77" spans="1:8" ht="19.5" customHeight="1">
      <c r="A77" s="27" t="s">
        <v>86</v>
      </c>
      <c r="B77" s="28" t="s">
        <v>83</v>
      </c>
      <c r="C77" s="28" t="s">
        <v>48</v>
      </c>
      <c r="D77" s="28" t="s">
        <v>85</v>
      </c>
      <c r="E77" s="28" t="s">
        <v>77</v>
      </c>
      <c r="F77" s="29">
        <v>318050</v>
      </c>
      <c r="G77" s="29">
        <v>0</v>
      </c>
      <c r="H77" s="29">
        <v>0</v>
      </c>
    </row>
    <row r="78" spans="1:8" ht="16.5" customHeight="1">
      <c r="A78" s="22" t="s">
        <v>87</v>
      </c>
      <c r="B78" s="23" t="s">
        <v>88</v>
      </c>
      <c r="C78" s="23"/>
      <c r="D78" s="23"/>
      <c r="E78" s="23"/>
      <c r="F78" s="24">
        <f>F79+F84</f>
        <v>1998780.54</v>
      </c>
      <c r="G78" s="24">
        <f t="shared" ref="G78:H78" si="20">G79+G84</f>
        <v>1746564</v>
      </c>
      <c r="H78" s="24">
        <f t="shared" si="20"/>
        <v>1632624</v>
      </c>
    </row>
    <row r="79" spans="1:8" ht="13.5" customHeight="1">
      <c r="A79" s="19" t="s">
        <v>89</v>
      </c>
      <c r="B79" s="20" t="s">
        <v>90</v>
      </c>
      <c r="C79" s="20"/>
      <c r="D79" s="20"/>
      <c r="E79" s="20"/>
      <c r="F79" s="26">
        <f>F80</f>
        <v>1615264</v>
      </c>
      <c r="G79" s="26">
        <f t="shared" ref="G79:H80" si="21">G80</f>
        <v>1678600</v>
      </c>
      <c r="H79" s="26">
        <f t="shared" si="21"/>
        <v>1580420</v>
      </c>
    </row>
    <row r="80" spans="1:8" ht="32.25" customHeight="1">
      <c r="A80" s="19" t="s">
        <v>46</v>
      </c>
      <c r="B80" s="20" t="s">
        <v>90</v>
      </c>
      <c r="C80" s="20" t="s">
        <v>47</v>
      </c>
      <c r="D80" s="20"/>
      <c r="E80" s="20"/>
      <c r="F80" s="26">
        <f>F81</f>
        <v>1615264</v>
      </c>
      <c r="G80" s="26">
        <f t="shared" si="21"/>
        <v>1678600</v>
      </c>
      <c r="H80" s="26">
        <f t="shared" si="21"/>
        <v>1580420</v>
      </c>
    </row>
    <row r="81" spans="1:8" ht="18" customHeight="1">
      <c r="A81" s="19" t="s">
        <v>76</v>
      </c>
      <c r="B81" s="20" t="s">
        <v>90</v>
      </c>
      <c r="C81" s="20" t="s">
        <v>47</v>
      </c>
      <c r="D81" s="20" t="s">
        <v>77</v>
      </c>
      <c r="E81" s="20"/>
      <c r="F81" s="34">
        <f>F82+F83</f>
        <v>1615264</v>
      </c>
      <c r="G81" s="34">
        <f t="shared" ref="G81:H81" si="22">G82+G83</f>
        <v>1678600</v>
      </c>
      <c r="H81" s="34">
        <f t="shared" si="22"/>
        <v>1580420</v>
      </c>
    </row>
    <row r="82" spans="1:8" ht="18" customHeight="1">
      <c r="A82" s="27" t="s">
        <v>81</v>
      </c>
      <c r="B82" s="28" t="s">
        <v>90</v>
      </c>
      <c r="C82" s="28" t="s">
        <v>48</v>
      </c>
      <c r="D82" s="28" t="s">
        <v>77</v>
      </c>
      <c r="E82" s="28" t="s">
        <v>32</v>
      </c>
      <c r="F82" s="30">
        <v>232264</v>
      </c>
      <c r="G82" s="30">
        <v>220000</v>
      </c>
      <c r="H82" s="30">
        <v>56420</v>
      </c>
    </row>
    <row r="83" spans="1:8" ht="16.5" customHeight="1">
      <c r="A83" s="27" t="s">
        <v>81</v>
      </c>
      <c r="B83" s="28" t="s">
        <v>90</v>
      </c>
      <c r="C83" s="28" t="s">
        <v>49</v>
      </c>
      <c r="D83" s="28" t="s">
        <v>77</v>
      </c>
      <c r="E83" s="28" t="s">
        <v>32</v>
      </c>
      <c r="F83" s="30">
        <v>1383000</v>
      </c>
      <c r="G83" s="30">
        <v>1458600</v>
      </c>
      <c r="H83" s="30">
        <v>1524000</v>
      </c>
    </row>
    <row r="84" spans="1:8" ht="15" customHeight="1">
      <c r="A84" s="19" t="s">
        <v>91</v>
      </c>
      <c r="B84" s="20" t="s">
        <v>92</v>
      </c>
      <c r="C84" s="20"/>
      <c r="D84" s="20"/>
      <c r="E84" s="20"/>
      <c r="F84" s="34">
        <f>F85</f>
        <v>383516.54</v>
      </c>
      <c r="G84" s="34">
        <f t="shared" ref="G84:H86" si="23">G85</f>
        <v>67964</v>
      </c>
      <c r="H84" s="34">
        <f t="shared" si="23"/>
        <v>52204</v>
      </c>
    </row>
    <row r="85" spans="1:8" ht="28.5" customHeight="1">
      <c r="A85" s="19" t="s">
        <v>46</v>
      </c>
      <c r="B85" s="20" t="s">
        <v>92</v>
      </c>
      <c r="C85" s="20" t="s">
        <v>47</v>
      </c>
      <c r="D85" s="20"/>
      <c r="E85" s="20"/>
      <c r="F85" s="34">
        <f>F86</f>
        <v>383516.54</v>
      </c>
      <c r="G85" s="34">
        <f t="shared" si="23"/>
        <v>67964</v>
      </c>
      <c r="H85" s="34">
        <f t="shared" si="23"/>
        <v>52204</v>
      </c>
    </row>
    <row r="86" spans="1:8" ht="20.25" customHeight="1">
      <c r="A86" s="19" t="s">
        <v>76</v>
      </c>
      <c r="B86" s="20" t="s">
        <v>92</v>
      </c>
      <c r="C86" s="20" t="s">
        <v>47</v>
      </c>
      <c r="D86" s="20" t="s">
        <v>77</v>
      </c>
      <c r="E86" s="20"/>
      <c r="F86" s="34">
        <f>F87</f>
        <v>383516.54</v>
      </c>
      <c r="G86" s="34">
        <f t="shared" si="23"/>
        <v>67964</v>
      </c>
      <c r="H86" s="34">
        <f t="shared" si="23"/>
        <v>52204</v>
      </c>
    </row>
    <row r="87" spans="1:8" ht="14.25" customHeight="1">
      <c r="A87" s="27" t="s">
        <v>81</v>
      </c>
      <c r="B87" s="28" t="s">
        <v>92</v>
      </c>
      <c r="C87" s="28" t="s">
        <v>48</v>
      </c>
      <c r="D87" s="28" t="s">
        <v>77</v>
      </c>
      <c r="E87" s="28" t="s">
        <v>32</v>
      </c>
      <c r="F87" s="30">
        <v>383516.54</v>
      </c>
      <c r="G87" s="30">
        <v>67964</v>
      </c>
      <c r="H87" s="30">
        <v>52204</v>
      </c>
    </row>
    <row r="88" spans="1:8" ht="30.75" customHeight="1">
      <c r="A88" s="22" t="s">
        <v>93</v>
      </c>
      <c r="B88" s="23" t="s">
        <v>94</v>
      </c>
      <c r="C88" s="23"/>
      <c r="D88" s="23"/>
      <c r="E88" s="23"/>
      <c r="F88" s="24">
        <f>F89+F93</f>
        <v>2816320.76</v>
      </c>
      <c r="G88" s="24">
        <f t="shared" ref="G88:H88" si="24">G89+G93</f>
        <v>2806737</v>
      </c>
      <c r="H88" s="24">
        <f t="shared" si="24"/>
        <v>2814608</v>
      </c>
    </row>
    <row r="89" spans="1:8" ht="28.5" customHeight="1">
      <c r="A89" s="19" t="s">
        <v>95</v>
      </c>
      <c r="B89" s="20" t="s">
        <v>96</v>
      </c>
      <c r="C89" s="20"/>
      <c r="D89" s="20"/>
      <c r="E89" s="20"/>
      <c r="F89" s="41">
        <f>F90</f>
        <v>2515961</v>
      </c>
      <c r="G89" s="41">
        <f t="shared" ref="G89:H91" si="25">G90</f>
        <v>2514961</v>
      </c>
      <c r="H89" s="41">
        <f t="shared" si="25"/>
        <v>2514961</v>
      </c>
    </row>
    <row r="90" spans="1:8" ht="27.75" customHeight="1">
      <c r="A90" s="19" t="s">
        <v>46</v>
      </c>
      <c r="B90" s="20" t="s">
        <v>96</v>
      </c>
      <c r="C90" s="20" t="s">
        <v>47</v>
      </c>
      <c r="D90" s="20"/>
      <c r="E90" s="20"/>
      <c r="F90" s="26">
        <f>F91</f>
        <v>2515961</v>
      </c>
      <c r="G90" s="26">
        <f t="shared" si="25"/>
        <v>2514961</v>
      </c>
      <c r="H90" s="26">
        <f t="shared" si="25"/>
        <v>2514961</v>
      </c>
    </row>
    <row r="91" spans="1:8" ht="30" customHeight="1">
      <c r="A91" s="19" t="s">
        <v>97</v>
      </c>
      <c r="B91" s="20" t="s">
        <v>96</v>
      </c>
      <c r="C91" s="20" t="s">
        <v>47</v>
      </c>
      <c r="D91" s="20" t="s">
        <v>32</v>
      </c>
      <c r="E91" s="20"/>
      <c r="F91" s="26">
        <f>F92</f>
        <v>2515961</v>
      </c>
      <c r="G91" s="26">
        <f t="shared" si="25"/>
        <v>2514961</v>
      </c>
      <c r="H91" s="26">
        <f t="shared" si="25"/>
        <v>2514961</v>
      </c>
    </row>
    <row r="92" spans="1:8" ht="13.5" customHeight="1">
      <c r="A92" s="19" t="s">
        <v>98</v>
      </c>
      <c r="B92" s="20" t="s">
        <v>96</v>
      </c>
      <c r="C92" s="20" t="s">
        <v>48</v>
      </c>
      <c r="D92" s="20" t="s">
        <v>32</v>
      </c>
      <c r="E92" s="20" t="s">
        <v>29</v>
      </c>
      <c r="F92" s="26">
        <v>2515961</v>
      </c>
      <c r="G92" s="26">
        <v>2514961</v>
      </c>
      <c r="H92" s="26">
        <v>2514961</v>
      </c>
    </row>
    <row r="93" spans="1:8" ht="13.5" customHeight="1">
      <c r="A93" s="19" t="s">
        <v>99</v>
      </c>
      <c r="B93" s="20" t="s">
        <v>100</v>
      </c>
      <c r="C93" s="20"/>
      <c r="D93" s="20"/>
      <c r="E93" s="20"/>
      <c r="F93" s="41">
        <f>F94</f>
        <v>300359.76</v>
      </c>
      <c r="G93" s="41">
        <f t="shared" ref="G93:H94" si="26">G94</f>
        <v>291776</v>
      </c>
      <c r="H93" s="41">
        <f t="shared" si="26"/>
        <v>299647</v>
      </c>
    </row>
    <row r="94" spans="1:8" ht="27" customHeight="1">
      <c r="A94" s="19" t="s">
        <v>46</v>
      </c>
      <c r="B94" s="20" t="s">
        <v>100</v>
      </c>
      <c r="C94" s="20" t="s">
        <v>47</v>
      </c>
      <c r="D94" s="20"/>
      <c r="E94" s="20"/>
      <c r="F94" s="26">
        <f>F95</f>
        <v>300359.76</v>
      </c>
      <c r="G94" s="26">
        <f t="shared" si="26"/>
        <v>291776</v>
      </c>
      <c r="H94" s="26">
        <f t="shared" si="26"/>
        <v>299647</v>
      </c>
    </row>
    <row r="95" spans="1:8" ht="29.25" customHeight="1">
      <c r="A95" s="19" t="s">
        <v>97</v>
      </c>
      <c r="B95" s="20" t="s">
        <v>100</v>
      </c>
      <c r="C95" s="20" t="s">
        <v>47</v>
      </c>
      <c r="D95" s="20" t="s">
        <v>32</v>
      </c>
      <c r="E95" s="20"/>
      <c r="F95" s="26">
        <f>F96+F97</f>
        <v>300359.76</v>
      </c>
      <c r="G95" s="26">
        <f t="shared" ref="G95:H95" si="27">G96+G97</f>
        <v>291776</v>
      </c>
      <c r="H95" s="26">
        <f t="shared" si="27"/>
        <v>299647</v>
      </c>
    </row>
    <row r="96" spans="1:8" ht="17.25" customHeight="1">
      <c r="A96" s="31" t="s">
        <v>98</v>
      </c>
      <c r="B96" s="32" t="s">
        <v>100</v>
      </c>
      <c r="C96" s="32" t="s">
        <v>48</v>
      </c>
      <c r="D96" s="32" t="s">
        <v>32</v>
      </c>
      <c r="E96" s="32" t="s">
        <v>29</v>
      </c>
      <c r="F96" s="40">
        <v>107643.76</v>
      </c>
      <c r="G96" s="40">
        <v>95000</v>
      </c>
      <c r="H96" s="40">
        <v>95000</v>
      </c>
    </row>
    <row r="97" spans="1:8" ht="13.5" customHeight="1">
      <c r="A97" s="31" t="s">
        <v>98</v>
      </c>
      <c r="B97" s="20" t="s">
        <v>100</v>
      </c>
      <c r="C97" s="20" t="s">
        <v>49</v>
      </c>
      <c r="D97" s="20" t="s">
        <v>32</v>
      </c>
      <c r="E97" s="20" t="s">
        <v>29</v>
      </c>
      <c r="F97" s="26">
        <v>192716</v>
      </c>
      <c r="G97" s="26">
        <v>196776</v>
      </c>
      <c r="H97" s="26">
        <v>204647</v>
      </c>
    </row>
    <row r="98" spans="1:8" ht="12.75" customHeight="1">
      <c r="A98" s="22" t="s">
        <v>101</v>
      </c>
      <c r="B98" s="23" t="s">
        <v>102</v>
      </c>
      <c r="C98" s="23"/>
      <c r="D98" s="23"/>
      <c r="E98" s="42"/>
      <c r="F98" s="43">
        <f>F99</f>
        <v>310</v>
      </c>
      <c r="G98" s="43">
        <f t="shared" ref="G98:H101" si="28">G99</f>
        <v>310</v>
      </c>
      <c r="H98" s="43">
        <f t="shared" si="28"/>
        <v>310</v>
      </c>
    </row>
    <row r="99" spans="1:8" ht="42" customHeight="1">
      <c r="A99" s="19" t="s">
        <v>103</v>
      </c>
      <c r="B99" s="20" t="s">
        <v>104</v>
      </c>
      <c r="C99" s="20"/>
      <c r="D99" s="20"/>
      <c r="E99" s="25"/>
      <c r="F99" s="26">
        <f>F100</f>
        <v>310</v>
      </c>
      <c r="G99" s="26">
        <f t="shared" si="28"/>
        <v>310</v>
      </c>
      <c r="H99" s="26">
        <f t="shared" si="28"/>
        <v>310</v>
      </c>
    </row>
    <row r="100" spans="1:8" ht="27.75" customHeight="1">
      <c r="A100" s="19" t="s">
        <v>46</v>
      </c>
      <c r="B100" s="20" t="s">
        <v>104</v>
      </c>
      <c r="C100" s="20" t="s">
        <v>47</v>
      </c>
      <c r="D100" s="20"/>
      <c r="E100" s="20"/>
      <c r="F100" s="26">
        <f>F101</f>
        <v>310</v>
      </c>
      <c r="G100" s="26">
        <f t="shared" si="28"/>
        <v>310</v>
      </c>
      <c r="H100" s="26">
        <f t="shared" si="28"/>
        <v>310</v>
      </c>
    </row>
    <row r="101" spans="1:8" ht="15" customHeight="1">
      <c r="A101" s="19" t="s">
        <v>37</v>
      </c>
      <c r="B101" s="20" t="s">
        <v>104</v>
      </c>
      <c r="C101" s="20" t="s">
        <v>47</v>
      </c>
      <c r="D101" s="20" t="s">
        <v>16</v>
      </c>
      <c r="E101" s="20"/>
      <c r="F101" s="26">
        <f>F102</f>
        <v>310</v>
      </c>
      <c r="G101" s="26">
        <f t="shared" si="28"/>
        <v>310</v>
      </c>
      <c r="H101" s="26">
        <f t="shared" si="28"/>
        <v>310</v>
      </c>
    </row>
    <row r="102" spans="1:8" ht="18" customHeight="1">
      <c r="A102" s="31" t="s">
        <v>61</v>
      </c>
      <c r="B102" s="32" t="s">
        <v>104</v>
      </c>
      <c r="C102" s="32" t="s">
        <v>48</v>
      </c>
      <c r="D102" s="32" t="s">
        <v>16</v>
      </c>
      <c r="E102" s="32" t="s">
        <v>62</v>
      </c>
      <c r="F102" s="33">
        <v>310</v>
      </c>
      <c r="G102" s="33">
        <v>310</v>
      </c>
      <c r="H102" s="33">
        <v>310</v>
      </c>
    </row>
    <row r="103" spans="1:8" ht="12.75" customHeight="1">
      <c r="A103" s="44" t="s">
        <v>111</v>
      </c>
      <c r="B103" s="44"/>
      <c r="C103" s="44"/>
      <c r="D103" s="44"/>
      <c r="E103" s="44"/>
      <c r="F103" s="44"/>
      <c r="G103" s="45">
        <v>228015</v>
      </c>
      <c r="H103" s="45">
        <v>463580</v>
      </c>
    </row>
  </sheetData>
  <mergeCells count="19">
    <mergeCell ref="F2:H2"/>
    <mergeCell ref="F3:H3"/>
    <mergeCell ref="F5:H5"/>
    <mergeCell ref="F8:H8"/>
    <mergeCell ref="F9:H9"/>
    <mergeCell ref="G4:H4"/>
    <mergeCell ref="A15:H15"/>
    <mergeCell ref="A14:H14"/>
    <mergeCell ref="D10:H10"/>
    <mergeCell ref="F12:H12"/>
    <mergeCell ref="F11:H11"/>
    <mergeCell ref="F17:F18"/>
    <mergeCell ref="G17:G18"/>
    <mergeCell ref="H17:H18"/>
    <mergeCell ref="A17:A18"/>
    <mergeCell ref="B17:B18"/>
    <mergeCell ref="C17:C18"/>
    <mergeCell ref="D17:D18"/>
    <mergeCell ref="E17:E18"/>
  </mergeCells>
  <phoneticPr fontId="7" type="noConversion"/>
  <pageMargins left="0.98425196850393704" right="0.39370078740157483" top="0.39370078740157483" bottom="0.39370078740157483" header="0.19685039370078741" footer="0.19685039370078741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Юрист спец</cp:lastModifiedBy>
  <cp:lastPrinted>2025-12-05T06:34:05Z</cp:lastPrinted>
  <dcterms:created xsi:type="dcterms:W3CDTF">2025-03-05T04:24:09Z</dcterms:created>
  <dcterms:modified xsi:type="dcterms:W3CDTF">2026-02-02T05:21:02Z</dcterms:modified>
</cp:coreProperties>
</file>